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Box Sync\2020\Tranparencia\3ER TRIM 2020\Trasp Mpal\Inf Programatica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3" i="1"/>
  <c r="I32" i="1"/>
  <c r="I30" i="1"/>
  <c r="I29" i="1"/>
  <c r="I28" i="1"/>
  <c r="I25" i="1"/>
  <c r="I18" i="1"/>
  <c r="I17" i="1"/>
  <c r="I13" i="1"/>
  <c r="I9" i="1"/>
  <c r="F35" i="1"/>
  <c r="I35" i="1" s="1"/>
  <c r="F34" i="1"/>
  <c r="F33" i="1"/>
  <c r="F32" i="1"/>
  <c r="F30" i="1"/>
  <c r="F29" i="1"/>
  <c r="F28" i="1"/>
  <c r="F27" i="1"/>
  <c r="F25" i="1"/>
  <c r="F24" i="1"/>
  <c r="F23" i="1" s="1"/>
  <c r="F22" i="1"/>
  <c r="I22" i="1" s="1"/>
  <c r="F21" i="1"/>
  <c r="I21" i="1" s="1"/>
  <c r="F20" i="1"/>
  <c r="F19" i="1" s="1"/>
  <c r="F18" i="1"/>
  <c r="F17" i="1"/>
  <c r="F16" i="1"/>
  <c r="I16" i="1" s="1"/>
  <c r="F15" i="1"/>
  <c r="I15" i="1" s="1"/>
  <c r="F14" i="1"/>
  <c r="I14" i="1" s="1"/>
  <c r="F13" i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31" i="1" l="1"/>
  <c r="F31" i="1"/>
  <c r="I10" i="1"/>
  <c r="F10" i="1"/>
  <c r="F26" i="1"/>
  <c r="I24" i="1"/>
  <c r="I23" i="1" s="1"/>
  <c r="G37" i="1"/>
  <c r="I27" i="1"/>
  <c r="I26" i="1" s="1"/>
  <c r="D37" i="1"/>
  <c r="H37" i="1"/>
  <c r="E37" i="1"/>
  <c r="I20" i="1"/>
  <c r="I19" i="1" s="1"/>
  <c r="F7" i="1"/>
  <c r="F37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<sst xmlns="http://schemas.openxmlformats.org/spreadsheetml/2006/main" count="66" uniqueCount="66">
  <si>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</si>
  <si>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</si>
  <si>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</si>
  <si>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</si>
  <si>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</si>
  <si>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</si>
  <si>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</si>
  <si>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</si>
  <si>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</si>
  <si>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</si>
  <si>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</si>
  <si>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</si>
  <si>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</si>
  <si>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</si>
  <si>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</si>
  <si>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</si>
  <si>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</si>
  <si>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</si>
  <si>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</si>
  <si>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</si>
  <si>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</si>
  <si>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</si>
  <si>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</si>
  <si>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</si>
  <si>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</si>
  <si>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</si>
  <si>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</si>
  <si>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</si>
  <si>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</si>
  <si>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</si>
  <si>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</si>
  <si>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</si>
  <si>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</si>
  <si>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</si>
  <si>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</si>
  <si>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</si>
  <si>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</si>
  <si>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</si>
  <si>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</si>
  <si>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</si>
  <si>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</si>
  <si>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</si>
  <si>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</si>
  <si>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</si>
  <si>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</si>
  <si>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</si>
  <si>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</si>
  <si>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</si>
  <si>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</si>
  <si>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</si>
  <si>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</si>
  <si>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</si>
  <si>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</si>
  <si>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</si>
  <si>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</si>
  <si>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</si>
  <si>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</si>
  <si>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</si>
  <si>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</si>
  <si>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</si>
  <si>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</si>
  <si>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</si>
  <si>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</si>
  <si>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</si>
  <si>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COMONFORT, GTO.
GASTO POR CATEGORÍA PROGRAMÁTICA
Del 1 de Enero al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</si>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</sst>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9" fillId="3" borderId="8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12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0</xdr:row>
      <xdr:rowOff>19051</xdr:rowOff>
    </xdr:from>
    <xdr:ext cx="638175" cy="381000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1755" y="19051"/>
          <a:ext cx="638175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</xdr:colOff>
      <xdr:row>0</xdr:row>
      <xdr:rowOff>57150</xdr:rowOff>
    </xdr:from>
    <xdr:ext cx="514350" cy="3524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514350" cy="352425"/>
        </a:xfrm>
        <a:prstGeom prst="rect">
          <a:avLst/>
        </a:prstGeom>
      </xdr:spPr>
    </xdr:pic>
    <xdr:clientData/>
  </xdr:oneCellAnchor>
  <xdr:twoCellAnchor editAs="oneCell">
    <xdr:from>
      <xdr:col>2</xdr:col>
      <xdr:colOff>2612814</xdr:colOff>
      <xdr:row>42</xdr:row>
      <xdr:rowOff>20320</xdr:rowOff>
    </xdr:from>
    <xdr:to>
      <xdr:col>6</xdr:col>
      <xdr:colOff>632461</xdr:colOff>
      <xdr:row>44</xdr:row>
      <xdr:rowOff>12700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2849881" y="5921587"/>
          <a:ext cx="5732780" cy="24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view="pageBreakPreview" zoomScaleNormal="100" zoomScaleSheetLayoutView="100" workbookViewId="0">
      <selection sqref="A1:I1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32"/>
      <c r="C1" s="32"/>
      <c r="D1" s="32"/>
      <c r="E1" s="32"/>
      <c r="F1" s="32"/>
      <c r="G1" s="32"/>
      <c r="H1" s="32"/>
      <c r="I1" s="33"/>
    </row>
    <row r="2" spans="1:9" ht="15" customHeight="1" x14ac:dyDescent="0.2">
      <c r="A2" s="34" t="s">
        <v>30</v>
      </c>
      <c r="B2" s="35"/>
      <c r="C2" s="36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4350361.26</v>
      </c>
      <c r="E7" s="18">
        <f>SUM(E8:E9)</f>
        <v>1430032.68</v>
      </c>
      <c r="F7" s="18">
        <f t="shared" ref="F7:I7" si="0">SUM(F8:F9)</f>
        <v>5780393.9399999995</v>
      </c>
      <c r="G7" s="18">
        <f t="shared" si="0"/>
        <v>1808697.75</v>
      </c>
      <c r="H7" s="18">
        <f t="shared" si="0"/>
        <v>1808697.75</v>
      </c>
      <c r="I7" s="18">
        <f t="shared" si="0"/>
        <v>3971696.1899999995</v>
      </c>
    </row>
    <row r="8" spans="1:9" x14ac:dyDescent="0.2">
      <c r="A8" s="27" t="s">
        <v>41</v>
      </c>
      <c r="B8" s="9"/>
      <c r="C8" s="3" t="s">
        <v>1</v>
      </c>
      <c r="D8" s="19">
        <v>4350361.26</v>
      </c>
      <c r="E8" s="19">
        <v>1430032.68</v>
      </c>
      <c r="F8" s="19">
        <f>D8+E8</f>
        <v>5780393.9399999995</v>
      </c>
      <c r="G8" s="19">
        <v>1808697.75</v>
      </c>
      <c r="H8" s="19">
        <v>1808697.75</v>
      </c>
      <c r="I8" s="19">
        <f>F8-G8</f>
        <v>3971696.1899999995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11462549.380000001</v>
      </c>
      <c r="E10" s="18">
        <f>SUM(E11:E18)</f>
        <v>-924081.81</v>
      </c>
      <c r="F10" s="18">
        <f t="shared" ref="F10:I10" si="1">SUM(F11:F18)</f>
        <v>10538467.57</v>
      </c>
      <c r="G10" s="18">
        <f t="shared" si="1"/>
        <v>6651377.79</v>
      </c>
      <c r="H10" s="18">
        <f t="shared" si="1"/>
        <v>6651377.79</v>
      </c>
      <c r="I10" s="18">
        <f t="shared" si="1"/>
        <v>3887089.7800000003</v>
      </c>
    </row>
    <row r="11" spans="1:9" x14ac:dyDescent="0.2">
      <c r="A11" s="27" t="s">
        <v>46</v>
      </c>
      <c r="B11" s="9"/>
      <c r="C11" s="3" t="s">
        <v>4</v>
      </c>
      <c r="D11" s="19">
        <v>0</v>
      </c>
      <c r="E11" s="19">
        <v>0</v>
      </c>
      <c r="F11" s="19">
        <f t="shared" ref="F11:F18" si="2">D11+E11</f>
        <v>0</v>
      </c>
      <c r="G11" s="19">
        <v>0</v>
      </c>
      <c r="H11" s="19">
        <v>0</v>
      </c>
      <c r="I11" s="19">
        <f t="shared" ref="I11:I18" si="3">F11-G11</f>
        <v>0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11462549.380000001</v>
      </c>
      <c r="E14" s="19">
        <v>-924081.81</v>
      </c>
      <c r="F14" s="19">
        <f t="shared" si="2"/>
        <v>10538467.57</v>
      </c>
      <c r="G14" s="19">
        <v>6651377.79</v>
      </c>
      <c r="H14" s="19">
        <v>6651377.79</v>
      </c>
      <c r="I14" s="19">
        <f t="shared" si="3"/>
        <v>3887089.7800000003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1871301.21</v>
      </c>
      <c r="E19" s="18">
        <f>SUM(E20:E22)</f>
        <v>-289191.84999999998</v>
      </c>
      <c r="F19" s="18">
        <f t="shared" ref="F19:I19" si="4">SUM(F20:F22)</f>
        <v>1582109.3599999999</v>
      </c>
      <c r="G19" s="18">
        <f t="shared" si="4"/>
        <v>913660.1</v>
      </c>
      <c r="H19" s="18">
        <f t="shared" si="4"/>
        <v>913660.1</v>
      </c>
      <c r="I19" s="18">
        <f t="shared" si="4"/>
        <v>668449.25999999989</v>
      </c>
    </row>
    <row r="20" spans="1:9" x14ac:dyDescent="0.2">
      <c r="A20" s="27" t="s">
        <v>54</v>
      </c>
      <c r="B20" s="9"/>
      <c r="C20" s="3" t="s">
        <v>13</v>
      </c>
      <c r="D20" s="19">
        <v>1871301.21</v>
      </c>
      <c r="E20" s="19">
        <v>-289191.84999999998</v>
      </c>
      <c r="F20" s="19">
        <f t="shared" ref="F20:F22" si="5">D20+E20</f>
        <v>1582109.3599999999</v>
      </c>
      <c r="G20" s="19">
        <v>913660.1</v>
      </c>
      <c r="H20" s="19">
        <v>913660.1</v>
      </c>
      <c r="I20" s="19">
        <f t="shared" ref="I20:I22" si="6">F20-G20</f>
        <v>668449.25999999989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95992.34</v>
      </c>
      <c r="E26" s="18">
        <f>SUM(E27:E30)</f>
        <v>0</v>
      </c>
      <c r="F26" s="18">
        <f t="shared" ref="F26:I26" si="10">SUM(F27:F30)</f>
        <v>95992.34</v>
      </c>
      <c r="G26" s="18">
        <f t="shared" si="10"/>
        <v>61810.32</v>
      </c>
      <c r="H26" s="18">
        <f t="shared" si="10"/>
        <v>61810.32</v>
      </c>
      <c r="I26" s="18">
        <f t="shared" si="10"/>
        <v>34182.019999999997</v>
      </c>
    </row>
    <row r="27" spans="1:9" x14ac:dyDescent="0.2">
      <c r="A27" s="27" t="s">
        <v>56</v>
      </c>
      <c r="B27" s="9"/>
      <c r="C27" s="3" t="s">
        <v>20</v>
      </c>
      <c r="D27" s="19">
        <v>95992.34</v>
      </c>
      <c r="E27" s="19">
        <v>0</v>
      </c>
      <c r="F27" s="19">
        <f t="shared" ref="F27:F30" si="11">D27+E27</f>
        <v>95992.34</v>
      </c>
      <c r="G27" s="19">
        <v>61810.32</v>
      </c>
      <c r="H27" s="19">
        <v>61810.32</v>
      </c>
      <c r="I27" s="19">
        <f t="shared" ref="I27:I30" si="12">F27-G27</f>
        <v>34182.019999999997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17780204.190000001</v>
      </c>
      <c r="E37" s="24">
        <f t="shared" ref="E37:I37" si="16">SUM(E7+E10+E19+E23+E26+E31)</f>
        <v>216759.0199999999</v>
      </c>
      <c r="F37" s="24">
        <f t="shared" si="16"/>
        <v>17996963.210000001</v>
      </c>
      <c r="G37" s="24">
        <f t="shared" si="16"/>
        <v>9435545.959999999</v>
      </c>
      <c r="H37" s="24">
        <f t="shared" si="16"/>
        <v>9435545.959999999</v>
      </c>
      <c r="I37" s="24">
        <f t="shared" si="16"/>
        <v>8561417.25</v>
      </c>
    </row>
    <row r="38" spans="1:9" x14ac:dyDescent="0.2">
      <c r="B38" s="43" t="s">
        <v>65</v>
      </c>
      <c r="C38" s="43"/>
      <c r="D38" s="43"/>
      <c r="E38" s="43"/>
      <c r="F38" s="43"/>
      <c r="G38" s="43"/>
    </row>
  </sheetData>
  <sheetProtection formatCells="0" formatColumns="0" formatRows="0" autoFilter="0"/>
  <protectedRanges>
    <protectedRange sqref="I39 B40:I65523 B39 H38:I38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  <protectedRange sqref="C38:G38" name="Rango1_1"/>
  </protectedRanges>
  <mergeCells count="5">
    <mergeCell ref="D2:H2"/>
    <mergeCell ref="I2:I3"/>
    <mergeCell ref="A1:I1"/>
    <mergeCell ref="A2:C4"/>
    <mergeCell ref="B38:G38"/>
  </mergeCells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2020-10-24T17:06:20Z</cp:lastPrinted>
  <dcterms:created xsi:type="dcterms:W3CDTF">2012-12-11T21:13:37Z</dcterms:created>
  <dcterms:modified xsi:type="dcterms:W3CDTF">2020-10-26T20:26:06Z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